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3-րդ եռամսյակ" sheetId="3" r:id="rId1"/>
  </sheets>
  <calcPr calcId="162913"/>
</workbook>
</file>

<file path=xl/calcChain.xml><?xml version="1.0" encoding="utf-8"?>
<calcChain xmlns="http://schemas.openxmlformats.org/spreadsheetml/2006/main">
  <c r="D36" i="3" l="1"/>
  <c r="C42" i="3"/>
  <c r="B42" i="3"/>
  <c r="D30" i="3"/>
  <c r="D31" i="3"/>
  <c r="B21" i="3" l="1"/>
  <c r="C21" i="3"/>
  <c r="D18" i="3"/>
  <c r="D26" i="3" l="1"/>
  <c r="D32" i="3"/>
  <c r="D33" i="3"/>
  <c r="D34" i="3"/>
  <c r="D35" i="3"/>
  <c r="D37" i="3"/>
  <c r="D38" i="3"/>
  <c r="D39" i="3"/>
  <c r="D40" i="3"/>
  <c r="D41" i="3"/>
  <c r="D25" i="3"/>
  <c r="D29" i="3"/>
  <c r="D28" i="3"/>
  <c r="D27" i="3"/>
  <c r="C22" i="3"/>
  <c r="B22" i="3"/>
  <c r="D20" i="3"/>
  <c r="D19" i="3"/>
  <c r="D17" i="3"/>
  <c r="D16" i="3"/>
  <c r="D15" i="3"/>
  <c r="D13" i="3"/>
  <c r="D12" i="3"/>
  <c r="D10" i="3"/>
  <c r="D9" i="3"/>
  <c r="D8" i="3"/>
  <c r="D7" i="3"/>
  <c r="D6" i="3"/>
  <c r="D22" i="3" l="1"/>
  <c r="D21" i="3"/>
</calcChain>
</file>

<file path=xl/sharedStrings.xml><?xml version="1.0" encoding="utf-8"?>
<sst xmlns="http://schemas.openxmlformats.org/spreadsheetml/2006/main" count="52" uniqueCount="45">
  <si>
    <t>Հավելված</t>
  </si>
  <si>
    <t>Եկամտատեսակ</t>
  </si>
  <si>
    <t>Նախատեսված</t>
  </si>
  <si>
    <t>Կատարողական</t>
  </si>
  <si>
    <t>Անշարժ գույքի հարկ</t>
  </si>
  <si>
    <t>Գույքահարկ փոխադրամիջոցներից</t>
  </si>
  <si>
    <t>Տեղական տուրքեր</t>
  </si>
  <si>
    <t>Ընդամենը գույքի վարձակալությունից եկամուտներ</t>
  </si>
  <si>
    <t>Պետական բյուջեից ֆինանսական համահարթեցման սկզբունքով տրամադրվող դոտացիաներ</t>
  </si>
  <si>
    <t>Այլ դոտացիաներ</t>
  </si>
  <si>
    <t>Ծախսային մաս</t>
  </si>
  <si>
    <t>Դրամով վճարվող աշխատավարձեր և հավելավճարներ</t>
  </si>
  <si>
    <t>Պարգևատրումներ</t>
  </si>
  <si>
    <t>Էներգետիկ ծառայություններ</t>
  </si>
  <si>
    <t>Կոմունալ ծառայություններ</t>
  </si>
  <si>
    <t>Կապի ծառայություններ</t>
  </si>
  <si>
    <t>Գործողումների և շրջագայությունների ծախսեր</t>
  </si>
  <si>
    <t>Պայմանագրային ծառայությունների ձեռքբերում</t>
  </si>
  <si>
    <t>Դրամաշնորհներ</t>
  </si>
  <si>
    <t>Սուբսիդիաներ</t>
  </si>
  <si>
    <t>Մեքենաներ և սարքավորումներ, այլ հիմնական միջոցներ</t>
  </si>
  <si>
    <t>Այլ եկամուտներ</t>
  </si>
  <si>
    <t>տեղական վճ.՝ծնողական մուծում</t>
  </si>
  <si>
    <t>տեղական վճ.՝ աղբահանություն</t>
  </si>
  <si>
    <t xml:space="preserve">Եկամտային մաս. </t>
  </si>
  <si>
    <t>հազ.դրամ</t>
  </si>
  <si>
    <t>Ընդամենը</t>
  </si>
  <si>
    <t>Կատ. տոկոս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</si>
  <si>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</si>
  <si>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Ընթացիկ նորոգում և պահպանում</t>
  </si>
  <si>
    <t>Շենքերի և շինություններ կապիտալ վերանորոգում, շինարարություն</t>
  </si>
  <si>
    <t>Ապահովագրական ծախսեր</t>
  </si>
  <si>
    <t>Նյութեր</t>
  </si>
  <si>
    <t>Հողի իրացումից մուտքեր</t>
  </si>
  <si>
    <t xml:space="preserve">Պետական տուրք </t>
  </si>
  <si>
    <t>տեղական վճ.՝ խմելու ջրի վարձավճար</t>
  </si>
  <si>
    <t xml:space="preserve"> Մասնագիտական ծառայություններ</t>
  </si>
  <si>
    <t>Ընդամենը սեփական եկամուտ</t>
  </si>
  <si>
    <t>/3-րդ եռամսյակ/</t>
  </si>
  <si>
    <t>որից՝</t>
  </si>
  <si>
    <t>այլ տեղական վճար</t>
  </si>
  <si>
    <t xml:space="preserve">ՀՀ Վայոց ձորի մարզի
Եղեգնաձոր համայնքի ավագանու
2024 թվականի հոկտեմբերի 18-ի թիվ 99-Լ որոշման                                                                                                   
</t>
  </si>
  <si>
    <t xml:space="preserve">Ընդամենը տեղական վճար </t>
  </si>
  <si>
    <t>Այլ ծախսեր</t>
  </si>
  <si>
    <t xml:space="preserve">Սոցիալական նպաստներ և կենսաթոշակներ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</si>
</sst>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GHEA Grapalat"/>
      <family val="3"/>
    </font>
    <font>
      <b/>
      <sz val="11"/>
      <color theme="1"/>
      <name val="GHEA Grapalat"/>
      <family val="3"/>
    </font>
    <font>
      <sz val="11"/>
      <color theme="1"/>
      <name val="GHEA Grapalat"/>
      <family val="3"/>
    </font>
    <font>
      <sz val="11"/>
      <name val="GHEA Grapalat"/>
      <family val="3"/>
    </font>
    <font>
      <sz val="12"/>
      <name val="GHEA Grapalat"/>
      <family val="3"/>
    </font>
    <font>
      <sz val="13"/>
      <color theme="1"/>
      <name val="GHEA Grapalat"/>
      <family val="3"/>
    </font>
    <font>
      <sz val="11"/>
      <color rgb="FFFF0000"/>
      <name val="GHEA Grapalat"/>
      <family val="3"/>
    </font>
    <font>
      <sz val="10"/>
      <name val="Arial LatArm"/>
      <family val="2"/>
    </font>
    <font>
      <b/>
      <i/>
      <sz val="11"/>
      <color theme="1"/>
      <name val="GHEA Grapalat"/>
      <family val="3"/>
    </font>
    <font>
      <b/>
      <i/>
      <sz val="12"/>
      <color theme="1"/>
      <name val="GHEA Grapalat"/>
      <family val="3"/>
    </font>
    <font>
      <b/>
      <sz val="12"/>
      <color theme="1"/>
      <name val="GHEA Grapalat"/>
      <family val="3"/>
    </font>
    <font>
      <sz val="9"/>
      <name val="GHEA Grapalat"/>
      <family val="3"/>
    </font>
    <font>
      <b/>
      <sz val="11"/>
      <name val="GHEA Grapalat"/>
      <family val="3"/>
    </font>
    <font>
      <b/>
      <sz val="12"/>
      <name val="GHEA Grapalat"/>
      <family val="3"/>
    </font>
    <font>
      <b/>
      <sz val="11"/>
      <color rgb="FFFF0000"/>
      <name val="GHEA Grapalat"/>
      <family val="3"/>
    </font>
    <font>
      <i/>
      <sz val="11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8" applyNumberFormat="0" applyFill="0" applyProtection="0">
      <alignment horizontal="left" vertical="center" wrapText="1"/>
    </xf>
  </cellStyleXfs>
  <cellXfs count="5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64" fontId="3" fillId="0" borderId="0" xfId="0" applyNumberFormat="1" applyFont="1"/>
    <xf numFmtId="164" fontId="2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wrapText="1"/>
    </xf>
    <xf numFmtId="164" fontId="1" fillId="0" borderId="4" xfId="0" applyNumberFormat="1" applyFont="1" applyBorder="1" applyAlignment="1">
      <alignment vertical="center" wrapText="1"/>
    </xf>
    <xf numFmtId="164" fontId="5" fillId="0" borderId="4" xfId="0" applyNumberFormat="1" applyFont="1" applyBorder="1" applyAlignment="1">
      <alignment wrapText="1"/>
    </xf>
    <xf numFmtId="0" fontId="3" fillId="0" borderId="0" xfId="0" applyFont="1" applyAlignment="1">
      <alignment vertical="top"/>
    </xf>
    <xf numFmtId="0" fontId="9" fillId="0" borderId="6" xfId="0" applyFont="1" applyBorder="1" applyAlignment="1">
      <alignment wrapText="1"/>
    </xf>
    <xf numFmtId="164" fontId="11" fillId="0" borderId="4" xfId="0" applyNumberFormat="1" applyFont="1" applyBorder="1" applyAlignment="1">
      <alignment wrapText="1"/>
    </xf>
    <xf numFmtId="0" fontId="2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0" xfId="1" applyFont="1" applyFill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0" fontId="9" fillId="0" borderId="5" xfId="0" applyFont="1" applyBorder="1" applyAlignment="1">
      <alignment wrapText="1"/>
    </xf>
    <xf numFmtId="164" fontId="10" fillId="0" borderId="7" xfId="0" applyNumberFormat="1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2" borderId="10" xfId="0" applyFont="1" applyFill="1" applyBorder="1" applyAlignment="1">
      <alignment vertical="center" wrapText="1"/>
    </xf>
    <xf numFmtId="0" fontId="4" fillId="2" borderId="10" xfId="1" applyFont="1" applyFill="1" applyBorder="1" applyAlignment="1">
      <alignment horizontal="left" vertical="center" wrapText="1"/>
    </xf>
    <xf numFmtId="164" fontId="5" fillId="0" borderId="4" xfId="0" applyNumberFormat="1" applyFont="1" applyBorder="1" applyAlignment="1">
      <alignment vertical="center"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164" fontId="3" fillId="0" borderId="0" xfId="0" applyNumberFormat="1" applyFont="1" applyAlignment="1">
      <alignment horizontal="right"/>
    </xf>
    <xf numFmtId="0" fontId="12" fillId="0" borderId="1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3" fillId="0" borderId="1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9" fillId="0" borderId="1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64" fontId="10" fillId="0" borderId="4" xfId="0" applyNumberFormat="1" applyFont="1" applyBorder="1" applyAlignment="1">
      <alignment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0" fontId="11" fillId="0" borderId="12" xfId="0" applyFont="1" applyBorder="1" applyAlignment="1">
      <alignment vertical="center" wrapText="1"/>
    </xf>
    <xf numFmtId="164" fontId="14" fillId="0" borderId="13" xfId="0" applyNumberFormat="1" applyFont="1" applyBorder="1" applyAlignment="1">
      <alignment vertical="center" wrapText="1"/>
    </xf>
    <xf numFmtId="164" fontId="14" fillId="0" borderId="7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right" vertical="top" wrapText="1"/>
    </xf>
    <xf numFmtId="0" fontId="2" fillId="0" borderId="0" xfId="0" applyFont="1" applyBorder="1" applyAlignment="1">
      <alignment horizontal="right" wrapText="1"/>
    </xf>
  </cellXfs>
  <cellStyles count="2">
    <cellStyle name="left_arm10_BordWW_900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tabSelected="1" topLeftCell="A16" zoomScaleNormal="100" zoomScaleSheetLayoutView="100" workbookViewId="0">
      <selection activeCell="H35" sqref="H35"/>
    </sheetView>
  </sheetViews>
  <sheetFormatPr defaultRowHeight="16.5" x14ac:dyDescent="0.3"/>
  <cols>
    <col min="1" max="1" width="52.42578125" style="1" customWidth="1"/>
    <col min="2" max="2" width="17.7109375" style="1" customWidth="1"/>
    <col min="3" max="3" width="18.42578125" style="1" customWidth="1"/>
    <col min="4" max="4" width="18.28515625" style="12" customWidth="1"/>
    <col min="5" max="6" width="9.7109375" style="1" customWidth="1"/>
    <col min="7" max="7" width="8.85546875" style="1" customWidth="1"/>
    <col min="8" max="8" width="8.140625" style="1" customWidth="1"/>
    <col min="9" max="16384" width="9.140625" style="1"/>
  </cols>
  <sheetData>
    <row r="1" spans="1:4" ht="18.75" x14ac:dyDescent="0.35">
      <c r="A1" s="9"/>
      <c r="B1" s="9"/>
      <c r="C1" s="9"/>
      <c r="D1" s="33" t="s">
        <v>0</v>
      </c>
    </row>
    <row r="2" spans="1:4" s="17" customFormat="1" ht="56.25" customHeight="1" x14ac:dyDescent="0.25">
      <c r="B2" s="54" t="s">
        <v>41</v>
      </c>
      <c r="C2" s="54"/>
      <c r="D2" s="54"/>
    </row>
    <row r="3" spans="1:4" ht="30.75" customHeight="1" thickBot="1" x14ac:dyDescent="0.35">
      <c r="A3" s="53" t="s">
        <v>24</v>
      </c>
      <c r="B3" s="53"/>
      <c r="C3" s="55" t="s">
        <v>25</v>
      </c>
      <c r="D3" s="55"/>
    </row>
    <row r="4" spans="1:4" s="5" customFormat="1" ht="22.5" customHeight="1" x14ac:dyDescent="0.25">
      <c r="A4" s="20" t="s">
        <v>1</v>
      </c>
      <c r="B4" s="4" t="s">
        <v>2</v>
      </c>
      <c r="C4" s="4" t="s">
        <v>3</v>
      </c>
      <c r="D4" s="13" t="s">
        <v>27</v>
      </c>
    </row>
    <row r="5" spans="1:4" s="5" customFormat="1" ht="33" x14ac:dyDescent="0.25">
      <c r="A5" s="24"/>
      <c r="B5" s="35" t="s">
        <v>38</v>
      </c>
      <c r="C5" s="35" t="s">
        <v>38</v>
      </c>
      <c r="D5" s="36"/>
    </row>
    <row r="6" spans="1:4" s="5" customFormat="1" ht="21.75" customHeight="1" x14ac:dyDescent="0.25">
      <c r="A6" s="21" t="s">
        <v>4</v>
      </c>
      <c r="B6" s="7">
        <v>19338.3</v>
      </c>
      <c r="C6" s="7">
        <v>22942</v>
      </c>
      <c r="D6" s="15">
        <f>C6*100/B6</f>
        <v>118.63504030861039</v>
      </c>
    </row>
    <row r="7" spans="1:4" s="5" customFormat="1" ht="21.75" customHeight="1" x14ac:dyDescent="0.25">
      <c r="A7" s="21" t="s">
        <v>5</v>
      </c>
      <c r="B7" s="7">
        <v>55440</v>
      </c>
      <c r="C7" s="7">
        <v>61347.199999999997</v>
      </c>
      <c r="D7" s="15">
        <f t="shared" ref="D7:D22" si="0">C7*100/B7</f>
        <v>110.65512265512265</v>
      </c>
    </row>
    <row r="8" spans="1:4" s="5" customFormat="1" ht="21.75" customHeight="1" x14ac:dyDescent="0.25">
      <c r="A8" s="21" t="s">
        <v>6</v>
      </c>
      <c r="B8" s="7">
        <v>5410.5</v>
      </c>
      <c r="C8" s="7">
        <v>7176.1</v>
      </c>
      <c r="D8" s="15">
        <f t="shared" si="0"/>
        <v>132.63284354495889</v>
      </c>
    </row>
    <row r="9" spans="1:4" s="5" customFormat="1" ht="17.25" x14ac:dyDescent="0.25">
      <c r="A9" s="21" t="s">
        <v>7</v>
      </c>
      <c r="B9" s="7">
        <v>9750</v>
      </c>
      <c r="C9" s="7">
        <v>9533</v>
      </c>
      <c r="D9" s="15">
        <f t="shared" si="0"/>
        <v>97.774358974358975</v>
      </c>
    </row>
    <row r="10" spans="1:4" s="40" customFormat="1" ht="49.5" x14ac:dyDescent="0.25">
      <c r="A10" s="22" t="s">
        <v>8</v>
      </c>
      <c r="B10" s="6">
        <v>431501.1</v>
      </c>
      <c r="C10" s="6">
        <v>431501.1</v>
      </c>
      <c r="D10" s="15">
        <f t="shared" si="0"/>
        <v>100</v>
      </c>
    </row>
    <row r="11" spans="1:4" s="40" customFormat="1" ht="17.25" x14ac:dyDescent="0.3">
      <c r="A11" s="22" t="s">
        <v>9</v>
      </c>
      <c r="B11" s="6"/>
      <c r="C11" s="6"/>
      <c r="D11" s="14">
        <v>0</v>
      </c>
    </row>
    <row r="12" spans="1:4" s="40" customFormat="1" ht="90" customHeight="1" x14ac:dyDescent="0.25">
      <c r="A12" s="23" t="s">
        <v>28</v>
      </c>
      <c r="B12" s="6">
        <v>1392.5</v>
      </c>
      <c r="C12" s="6">
        <v>1392.1</v>
      </c>
      <c r="D12" s="15">
        <f t="shared" si="0"/>
        <v>99.97127468581688</v>
      </c>
    </row>
    <row r="13" spans="1:4" s="41" customFormat="1" ht="17.25" x14ac:dyDescent="0.3">
      <c r="A13" s="38" t="s">
        <v>42</v>
      </c>
      <c r="B13" s="39">
        <v>48830</v>
      </c>
      <c r="C13" s="39">
        <v>66582.600000000006</v>
      </c>
      <c r="D13" s="19">
        <f t="shared" si="0"/>
        <v>136.35592873233671</v>
      </c>
    </row>
    <row r="14" spans="1:4" s="10" customFormat="1" ht="15.75" customHeight="1" x14ac:dyDescent="0.3">
      <c r="A14" s="34" t="s">
        <v>39</v>
      </c>
      <c r="B14" s="6"/>
      <c r="C14" s="6"/>
      <c r="D14" s="14"/>
    </row>
    <row r="15" spans="1:4" s="2" customFormat="1" ht="17.25" x14ac:dyDescent="0.3">
      <c r="A15" s="21" t="s">
        <v>22</v>
      </c>
      <c r="B15" s="7">
        <v>15910</v>
      </c>
      <c r="C15" s="7">
        <v>15195.9</v>
      </c>
      <c r="D15" s="14">
        <f t="shared" si="0"/>
        <v>95.511627906976742</v>
      </c>
    </row>
    <row r="16" spans="1:4" s="2" customFormat="1" ht="17.25" x14ac:dyDescent="0.3">
      <c r="A16" s="21" t="s">
        <v>23</v>
      </c>
      <c r="B16" s="7">
        <v>18860</v>
      </c>
      <c r="C16" s="7">
        <v>18278.599999999999</v>
      </c>
      <c r="D16" s="14">
        <f t="shared" si="0"/>
        <v>96.917285259809105</v>
      </c>
    </row>
    <row r="17" spans="1:4" s="2" customFormat="1" ht="17.25" x14ac:dyDescent="0.3">
      <c r="A17" s="21" t="s">
        <v>35</v>
      </c>
      <c r="B17" s="7">
        <v>4090</v>
      </c>
      <c r="C17" s="7">
        <v>5280.6</v>
      </c>
      <c r="D17" s="14">
        <f t="shared" si="0"/>
        <v>129.11002444987776</v>
      </c>
    </row>
    <row r="18" spans="1:4" s="2" customFormat="1" ht="17.25" x14ac:dyDescent="0.3">
      <c r="A18" s="21" t="s">
        <v>40</v>
      </c>
      <c r="B18" s="7">
        <v>9970</v>
      </c>
      <c r="C18" s="7">
        <v>27827.5</v>
      </c>
      <c r="D18" s="14">
        <f t="shared" si="0"/>
        <v>279.11233701103311</v>
      </c>
    </row>
    <row r="19" spans="1:4" s="3" customFormat="1" ht="20.25" customHeight="1" x14ac:dyDescent="0.3">
      <c r="A19" s="22" t="s">
        <v>34</v>
      </c>
      <c r="B19" s="6">
        <v>6386.3</v>
      </c>
      <c r="C19" s="6">
        <v>4407.7</v>
      </c>
      <c r="D19" s="14">
        <f t="shared" si="0"/>
        <v>69.018054272426909</v>
      </c>
    </row>
    <row r="20" spans="1:4" s="2" customFormat="1" ht="20.25" customHeight="1" x14ac:dyDescent="0.3">
      <c r="A20" s="21" t="s">
        <v>21</v>
      </c>
      <c r="B20" s="7">
        <v>1550</v>
      </c>
      <c r="C20" s="7">
        <v>9742.6</v>
      </c>
      <c r="D20" s="14">
        <f t="shared" si="0"/>
        <v>628.55483870967737</v>
      </c>
    </row>
    <row r="21" spans="1:4" s="46" customFormat="1" ht="20.25" customHeight="1" x14ac:dyDescent="0.3">
      <c r="A21" s="43" t="s">
        <v>26</v>
      </c>
      <c r="B21" s="44">
        <f>SUM(B6,B7,B8,B9,B10,B12,B13,B19,B20)</f>
        <v>579598.69999999995</v>
      </c>
      <c r="C21" s="44">
        <f>SUM(C6,C7,C8,C9,C10,C12,C13,C19,C20)</f>
        <v>614624.39999999991</v>
      </c>
      <c r="D21" s="45">
        <f t="shared" si="0"/>
        <v>106.04309498968856</v>
      </c>
    </row>
    <row r="22" spans="1:4" s="47" customFormat="1" ht="20.25" customHeight="1" thickBot="1" x14ac:dyDescent="0.35">
      <c r="A22" s="25" t="s">
        <v>37</v>
      </c>
      <c r="B22" s="18">
        <f>B21-B10-B11-B12</f>
        <v>146705.09999999998</v>
      </c>
      <c r="C22" s="18">
        <f>C21-C10-C11-C12</f>
        <v>181731.19999999992</v>
      </c>
      <c r="D22" s="26">
        <f t="shared" si="0"/>
        <v>123.87517543698205</v>
      </c>
    </row>
    <row r="23" spans="1:4" s="2" customFormat="1" ht="24" customHeight="1" x14ac:dyDescent="0.25">
      <c r="A23" s="20" t="s">
        <v>10</v>
      </c>
      <c r="B23" s="4" t="s">
        <v>2</v>
      </c>
      <c r="C23" s="4" t="s">
        <v>3</v>
      </c>
      <c r="D23" s="13" t="s">
        <v>27</v>
      </c>
    </row>
    <row r="24" spans="1:4" s="37" customFormat="1" ht="33" x14ac:dyDescent="0.3">
      <c r="A24" s="31"/>
      <c r="B24" s="35" t="s">
        <v>38</v>
      </c>
      <c r="C24" s="35" t="s">
        <v>38</v>
      </c>
      <c r="D24" s="36"/>
    </row>
    <row r="25" spans="1:4" s="42" customFormat="1" ht="33" x14ac:dyDescent="0.3">
      <c r="A25" s="27" t="s">
        <v>11</v>
      </c>
      <c r="B25" s="8">
        <v>120924.3</v>
      </c>
      <c r="C25" s="8">
        <v>120924.3</v>
      </c>
      <c r="D25" s="16">
        <f>C25*100/B25</f>
        <v>100</v>
      </c>
    </row>
    <row r="26" spans="1:4" s="40" customFormat="1" ht="19.5" customHeight="1" x14ac:dyDescent="0.25">
      <c r="A26" s="22" t="s">
        <v>12</v>
      </c>
      <c r="B26" s="6">
        <v>4865.7</v>
      </c>
      <c r="C26" s="6">
        <v>4865.7</v>
      </c>
      <c r="D26" s="30">
        <f>C26*100/B26</f>
        <v>100</v>
      </c>
    </row>
    <row r="27" spans="1:4" s="40" customFormat="1" ht="19.5" customHeight="1" x14ac:dyDescent="0.25">
      <c r="A27" s="22" t="s">
        <v>13</v>
      </c>
      <c r="B27" s="6">
        <v>12115</v>
      </c>
      <c r="C27" s="6">
        <v>12115</v>
      </c>
      <c r="D27" s="30">
        <f t="shared" ref="D27:D41" si="1">C27*100/B27</f>
        <v>100</v>
      </c>
    </row>
    <row r="28" spans="1:4" s="40" customFormat="1" ht="19.5" customHeight="1" x14ac:dyDescent="0.25">
      <c r="A28" s="22" t="s">
        <v>14</v>
      </c>
      <c r="B28" s="6">
        <v>19127</v>
      </c>
      <c r="C28" s="6">
        <v>19127</v>
      </c>
      <c r="D28" s="30">
        <f t="shared" si="1"/>
        <v>100</v>
      </c>
    </row>
    <row r="29" spans="1:4" s="40" customFormat="1" ht="19.5" customHeight="1" x14ac:dyDescent="0.25">
      <c r="A29" s="22" t="s">
        <v>15</v>
      </c>
      <c r="B29" s="6">
        <v>1049</v>
      </c>
      <c r="C29" s="6">
        <v>1049</v>
      </c>
      <c r="D29" s="30">
        <f t="shared" si="1"/>
        <v>100</v>
      </c>
    </row>
    <row r="30" spans="1:4" s="40" customFormat="1" ht="19.5" customHeight="1" x14ac:dyDescent="0.25">
      <c r="A30" s="23" t="s">
        <v>31</v>
      </c>
      <c r="B30" s="6">
        <v>411</v>
      </c>
      <c r="C30" s="6">
        <v>411</v>
      </c>
      <c r="D30" s="30">
        <f t="shared" si="1"/>
        <v>100</v>
      </c>
    </row>
    <row r="31" spans="1:4" s="40" customFormat="1" ht="24" customHeight="1" x14ac:dyDescent="0.25">
      <c r="A31" s="22" t="s">
        <v>16</v>
      </c>
      <c r="B31" s="6">
        <v>768.9</v>
      </c>
      <c r="C31" s="6">
        <v>768.9</v>
      </c>
      <c r="D31" s="30">
        <f t="shared" si="1"/>
        <v>100</v>
      </c>
    </row>
    <row r="32" spans="1:4" s="40" customFormat="1" ht="24" customHeight="1" x14ac:dyDescent="0.25">
      <c r="A32" s="28" t="s">
        <v>17</v>
      </c>
      <c r="B32" s="11">
        <v>3972.3</v>
      </c>
      <c r="C32" s="11">
        <v>3972.3</v>
      </c>
      <c r="D32" s="30">
        <f t="shared" si="1"/>
        <v>100</v>
      </c>
    </row>
    <row r="33" spans="1:4" s="40" customFormat="1" ht="18" customHeight="1" x14ac:dyDescent="0.25">
      <c r="A33" s="29" t="s">
        <v>36</v>
      </c>
      <c r="B33" s="11">
        <v>2708.5</v>
      </c>
      <c r="C33" s="11">
        <v>2708.5</v>
      </c>
      <c r="D33" s="30">
        <f t="shared" si="1"/>
        <v>100</v>
      </c>
    </row>
    <row r="34" spans="1:4" s="40" customFormat="1" ht="20.25" customHeight="1" x14ac:dyDescent="0.25">
      <c r="A34" s="29" t="s">
        <v>29</v>
      </c>
      <c r="B34" s="11">
        <v>739.4</v>
      </c>
      <c r="C34" s="11">
        <v>739.4</v>
      </c>
      <c r="D34" s="30">
        <f t="shared" si="1"/>
        <v>100</v>
      </c>
    </row>
    <row r="35" spans="1:4" s="40" customFormat="1" ht="20.25" customHeight="1" x14ac:dyDescent="0.25">
      <c r="A35" s="29" t="s">
        <v>32</v>
      </c>
      <c r="B35" s="11">
        <v>4793.6000000000004</v>
      </c>
      <c r="C35" s="11">
        <v>4793.6000000000004</v>
      </c>
      <c r="D35" s="30">
        <f t="shared" si="1"/>
        <v>100</v>
      </c>
    </row>
    <row r="36" spans="1:4" s="40" customFormat="1" ht="21" customHeight="1" x14ac:dyDescent="0.25">
      <c r="A36" s="28" t="s">
        <v>18</v>
      </c>
      <c r="B36" s="11">
        <v>8833.7999999999993</v>
      </c>
      <c r="C36" s="11">
        <v>8833.7999999999993</v>
      </c>
      <c r="D36" s="30">
        <f t="shared" si="1"/>
        <v>100</v>
      </c>
    </row>
    <row r="37" spans="1:4" s="42" customFormat="1" ht="21" customHeight="1" x14ac:dyDescent="0.3">
      <c r="A37" s="27" t="s">
        <v>19</v>
      </c>
      <c r="B37" s="8">
        <v>329242.90000000002</v>
      </c>
      <c r="C37" s="8">
        <v>329242.90000000002</v>
      </c>
      <c r="D37" s="16">
        <f t="shared" si="1"/>
        <v>100</v>
      </c>
    </row>
    <row r="38" spans="1:4" s="40" customFormat="1" ht="21" customHeight="1" x14ac:dyDescent="0.3">
      <c r="A38" s="22" t="s">
        <v>44</v>
      </c>
      <c r="B38" s="6">
        <v>2875</v>
      </c>
      <c r="C38" s="6">
        <v>2875</v>
      </c>
      <c r="D38" s="16">
        <f t="shared" si="1"/>
        <v>100</v>
      </c>
    </row>
    <row r="39" spans="1:4" s="42" customFormat="1" ht="17.25" x14ac:dyDescent="0.3">
      <c r="A39" s="27" t="s">
        <v>43</v>
      </c>
      <c r="B39" s="8">
        <v>9766.9</v>
      </c>
      <c r="C39" s="8">
        <v>9766.9</v>
      </c>
      <c r="D39" s="16">
        <f t="shared" si="1"/>
        <v>100</v>
      </c>
    </row>
    <row r="40" spans="1:4" s="40" customFormat="1" ht="33" x14ac:dyDescent="0.25">
      <c r="A40" s="22" t="s">
        <v>30</v>
      </c>
      <c r="B40" s="6">
        <v>63787.6</v>
      </c>
      <c r="C40" s="6">
        <v>63787.6</v>
      </c>
      <c r="D40" s="30">
        <f t="shared" si="1"/>
        <v>100</v>
      </c>
    </row>
    <row r="41" spans="1:4" s="5" customFormat="1" ht="33" x14ac:dyDescent="0.25">
      <c r="A41" s="21" t="s">
        <v>20</v>
      </c>
      <c r="B41" s="7">
        <v>4224.5</v>
      </c>
      <c r="C41" s="7">
        <v>4224.5</v>
      </c>
      <c r="D41" s="30">
        <f t="shared" si="1"/>
        <v>100</v>
      </c>
    </row>
    <row r="42" spans="1:4" s="5" customFormat="1" ht="22.5" customHeight="1" x14ac:dyDescent="0.25">
      <c r="A42" s="32" t="s">
        <v>26</v>
      </c>
      <c r="B42" s="48">
        <f>SUM(B25:B41)</f>
        <v>590205.4</v>
      </c>
      <c r="C42" s="48">
        <f>SUM(C25:C41)</f>
        <v>590205.4</v>
      </c>
      <c r="D42" s="49"/>
    </row>
    <row r="43" spans="1:4" s="5" customFormat="1" ht="21.75" customHeight="1" thickBot="1" x14ac:dyDescent="0.3">
      <c r="A43" s="51" t="s">
        <v>33</v>
      </c>
      <c r="B43" s="52"/>
      <c r="C43" s="6">
        <v>-29009.200000000001</v>
      </c>
      <c r="D43" s="50"/>
    </row>
  </sheetData>
  <mergeCells count="2">
    <mergeCell ref="B2:D2"/>
    <mergeCell ref="C3:D3"/>
  </mergeCells>
  <pageMargins left="1" right="0" top="0" bottom="0" header="0" footer="0"/>
  <pageSetup paperSize="9" scale="78" fitToWidth="0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3-րդ եռամսյակ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2024-10-11T08:34:31Z</dcterms:modified>
</cp:coreProperties>
</file>