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40" activeTab="0"/>
  </bookViews>
  <sheets>
    <sheet name="հավելված 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<sst xmlns="http://schemas.openxmlformats.org/spreadsheetml/2006/main" count="55" uniqueCount="44">
  <si>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Պաշտոնը</t>
  </si>
  <si>
    <t>Աշխատած ամիսները</t>
  </si>
  <si>
    <t>Հաստիքային միավորը</t>
  </si>
  <si>
    <t>Տնօրեն</t>
  </si>
  <si>
    <t>Հաշվապահ</t>
  </si>
  <si>
    <t>ԻնԺեներ-մեխանիկ</t>
  </si>
  <si>
    <t>Օպերատոր-հաշվառիչ</t>
  </si>
  <si>
    <t>Էլեկտրիկ</t>
  </si>
  <si>
    <t>Կանաչապատ տարածքների պահպանություն իրականացնող աշխատողներ</t>
  </si>
  <si>
    <t>Տեղամասի պետ</t>
  </si>
  <si>
    <t>Բանվոր</t>
  </si>
  <si>
    <t>Սանիտարական մաքրում իրականացնող աշխատողներ</t>
  </si>
  <si>
    <t>Վարորդ</t>
  </si>
  <si>
    <t>Հավաքարար</t>
  </si>
  <si>
    <t>Աղբահանություն իրականացնող աշխատողներ</t>
  </si>
  <si>
    <t>Աղբավայրի պահակ</t>
  </si>
  <si>
    <t>Ընդամենը</t>
  </si>
  <si>
    <t>Գերեզմանատան պահպանություն իրականացնող աշխատող</t>
  </si>
  <si>
    <t>ԸՆԴԱՄԵՆԸ</t>
  </si>
  <si>
    <t>1․ Աշխատակիցների քանակը՝ 51/հիսունմեկ/</t>
  </si>
  <si>
    <t>Անուն Ազգանուն</t>
  </si>
  <si>
    <t>Ծննդյան ամիս ամսաթիվ</t>
  </si>
  <si>
    <t>Դրույքաչափը</t>
  </si>
  <si>
    <t>Վարչական աշխատողներ</t>
  </si>
  <si>
    <t xml:space="preserve">Ընդամենը </t>
  </si>
  <si>
    <t>Բանվոր/մշտական</t>
  </si>
  <si>
    <t>Բանվոր/սեզոնային</t>
  </si>
  <si>
    <t>ջրբաշխիչ</t>
  </si>
  <si>
    <t>Պահակ -բանվոր</t>
  </si>
  <si>
    <t>պահակ/գերեզման</t>
  </si>
  <si>
    <t>Ընդամենը գերազմանատան պահպանություն իրականացնող աշխատող</t>
  </si>
  <si>
    <t>Աշխատանքային ղեկավար</t>
  </si>
  <si>
    <t>Ավտոպարկ</t>
  </si>
  <si>
    <t>վարորդ տրակտորի</t>
  </si>
  <si>
    <t>վարորդ ուազ/ավտոբուս</t>
  </si>
  <si>
    <t>զոդող</t>
  </si>
  <si>
    <t>Համայնքի ղեկավար՝                              Դ․ՀԱՐՈՒԹՅՈՒՆՅԱՆ</t>
  </si>
  <si>
    <t>,</t>
  </si>
  <si>
    <t xml:space="preserve">Հավելված N 10 </t>
  </si>
  <si>
    <t xml:space="preserve">Հավելված </t>
  </si>
  <si>
    <t>ՀՀ Վայոց ձորի մարզի
Եղեգնաձոր համայնքի ավագանու
2022 թվականի հունվարի 17-ի                                                                                                                       
  թիվ 08-Ա որոշման</t>
  </si>
  <si>
    <t>ԵՂԵԳՆԱՁՈՐ ՀԱՄԱՅՆՔԻ «ԵՂԵԳՆԱՁՈՐԻ ՀԱՄԱՅՆՔԱՅԻՆ ՏՆՏԵՍՈՒԹՅՈՒՆ»  ՀՈԱԿ-Ի ԱՇԽԱՏԱԿԻՑՆԵՐԻ ՔԱՆԱԿԸ, ՀԱՍՏԻՔԱՑՈՒՑԱԿԸ ԵՎ ՊԱՇՏՈՆԱՅԻՆ ԴՐՈՒՅՔԱՉԱՓԵՐԸ</t>
  </si>
  <si>
    <t>2․ Հաստիքացուցակը և պաշտոնային դրույքաչափերը</t>
  </si>
  <si>
    <t>ՀՀ Վայոց ձորի մարզի
Եղեգնաձոր համայնքի ավագանու
2022 թվականի սեպտեմբերի 15-ի                                                                                                                       
  թիվ 109-Ա որոշման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</si>
</sst>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u val="single"/>
      <sz val="11"/>
      <color indexed="20"/>
      <name val="Calibri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2"/>
      <color indexed="8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u val="single"/>
      <sz val="11"/>
      <color theme="10"/>
      <name val="Calibri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u val="single"/>
      <sz val="11"/>
      <color theme="11"/>
      <name val="Calibri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/>
    </xf>
    <xf numFmtId="3" fontId="50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3" fillId="0" borderId="0" xfId="0" applyFont="1" applyAlignment="1">
      <alignment/>
    </xf>
    <xf numFmtId="0" fontId="51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12" xfId="0" applyFont="1" applyBorder="1" applyAlignment="1">
      <alignment horizontal="center" vertical="distributed"/>
    </xf>
    <xf numFmtId="0" fontId="51" fillId="0" borderId="13" xfId="0" applyFont="1" applyBorder="1" applyAlignment="1">
      <alignment horizontal="center" vertical="distributed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distributed"/>
    </xf>
    <xf numFmtId="0" fontId="50" fillId="0" borderId="0" xfId="0" applyFont="1" applyAlignment="1">
      <alignment horizontal="center" vertical="distributed"/>
    </xf>
    <xf numFmtId="0" fontId="2" fillId="33" borderId="15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/>
    </xf>
    <xf numFmtId="3" fontId="56" fillId="0" borderId="16" xfId="0" applyNumberFormat="1" applyFont="1" applyBorder="1" applyAlignment="1">
      <alignment/>
    </xf>
    <xf numFmtId="0" fontId="56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3" fontId="51" fillId="33" borderId="16" xfId="0" applyNumberFormat="1" applyFont="1" applyFill="1" applyBorder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6" fillId="33" borderId="10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horizontal="left"/>
    </xf>
    <xf numFmtId="0" fontId="56" fillId="33" borderId="10" xfId="0" applyFont="1" applyFill="1" applyBorder="1" applyAlignment="1">
      <alignment horizontal="right"/>
    </xf>
    <xf numFmtId="0" fontId="51" fillId="33" borderId="17" xfId="0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0" fontId="57" fillId="33" borderId="15" xfId="0" applyFont="1" applyFill="1" applyBorder="1" applyAlignment="1">
      <alignment horizontal="left"/>
    </xf>
    <xf numFmtId="0" fontId="56" fillId="33" borderId="0" xfId="0" applyFont="1" applyFill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6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56" fillId="0" borderId="15" xfId="0" applyFont="1" applyBorder="1" applyAlignment="1">
      <alignment/>
    </xf>
    <xf numFmtId="3" fontId="56" fillId="33" borderId="16" xfId="0" applyNumberFormat="1" applyFont="1" applyFill="1" applyBorder="1" applyAlignment="1">
      <alignment/>
    </xf>
    <xf numFmtId="0" fontId="56" fillId="0" borderId="19" xfId="0" applyFont="1" applyBorder="1" applyAlignment="1">
      <alignment/>
    </xf>
    <xf numFmtId="0" fontId="2" fillId="33" borderId="15" xfId="0" applyFont="1" applyFill="1" applyBorder="1" applyAlignment="1">
      <alignment/>
    </xf>
    <xf numFmtId="0" fontId="52" fillId="0" borderId="17" xfId="0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/>
    </xf>
    <xf numFmtId="0" fontId="52" fillId="0" borderId="11" xfId="0" applyFont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0" fillId="33" borderId="16" xfId="0" applyNumberFormat="1" applyFont="1" applyFill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20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/>
    </xf>
    <xf numFmtId="3" fontId="51" fillId="0" borderId="16" xfId="0" applyNumberFormat="1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2" xfId="0" applyFont="1" applyBorder="1" applyAlignment="1">
      <alignment horizontal="center" vertical="center"/>
    </xf>
    <xf numFmtId="3" fontId="55" fillId="0" borderId="22" xfId="0" applyNumberFormat="1" applyFont="1" applyBorder="1" applyAlignment="1">
      <alignment/>
    </xf>
    <xf numFmtId="3" fontId="55" fillId="0" borderId="23" xfId="0" applyNumberFormat="1" applyFont="1" applyBorder="1" applyAlignment="1">
      <alignment/>
    </xf>
    <xf numFmtId="0" fontId="50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3" fillId="0" borderId="0" xfId="0" applyFont="1" applyAlignment="1">
      <alignment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1" fillId="33" borderId="17" xfId="0" applyFont="1" applyFill="1" applyBorder="1" applyAlignment="1">
      <alignment horizontal="center"/>
    </xf>
    <xf numFmtId="0" fontId="51" fillId="33" borderId="20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6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2" fillId="0" borderId="17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C1">
      <selection activeCell="J19" sqref="J19"/>
    </sheetView>
  </sheetViews>
  <sheetFormatPr defaultColWidth="9.140625" defaultRowHeight="15"/>
  <cols>
    <col min="1" max="1" width="20.28125" style="1" hidden="1" customWidth="1"/>
    <col min="2" max="2" width="12.140625" style="1" hidden="1" customWidth="1"/>
    <col min="3" max="3" width="4.421875" style="73" customWidth="1"/>
    <col min="4" max="4" width="28.140625" style="1" customWidth="1"/>
    <col min="5" max="5" width="10.8515625" style="1" customWidth="1"/>
    <col min="6" max="6" width="13.421875" style="1" customWidth="1"/>
    <col min="7" max="7" width="18.8515625" style="1" customWidth="1"/>
    <col min="8" max="8" width="15.8515625" style="1" customWidth="1"/>
    <col min="9" max="9" width="13.00390625" style="1" customWidth="1"/>
    <col min="10" max="10" width="10.421875" style="1" bestFit="1" customWidth="1"/>
    <col min="11" max="16384" width="9.140625" style="1" customWidth="1"/>
  </cols>
  <sheetData>
    <row r="1" spans="7:8" ht="16.5" customHeight="1">
      <c r="G1" s="26"/>
      <c r="H1" s="76" t="s">
        <v>39</v>
      </c>
    </row>
    <row r="2" spans="7:8" ht="69" customHeight="1">
      <c r="G2" s="77" t="s">
        <v>43</v>
      </c>
      <c r="H2" s="78"/>
    </row>
    <row r="3" spans="7:8" ht="21" customHeight="1">
      <c r="G3" s="26"/>
      <c r="H3" s="26" t="s">
        <v>38</v>
      </c>
    </row>
    <row r="4" spans="3:8" s="11" customFormat="1" ht="66" customHeight="1">
      <c r="C4" s="12"/>
      <c r="G4" s="82" t="s">
        <v>40</v>
      </c>
      <c r="H4" s="82"/>
    </row>
    <row r="5" spans="1:8" s="75" customFormat="1" ht="52.5" customHeight="1">
      <c r="A5" s="83" t="s">
        <v>41</v>
      </c>
      <c r="B5" s="83"/>
      <c r="C5" s="83"/>
      <c r="D5" s="83"/>
      <c r="E5" s="83"/>
      <c r="F5" s="83"/>
      <c r="G5" s="83"/>
      <c r="H5" s="83"/>
    </row>
    <row r="6" spans="1:8" s="5" customFormat="1" ht="12.75" customHeight="1">
      <c r="A6" s="13"/>
      <c r="B6" s="13"/>
      <c r="C6" s="10"/>
      <c r="D6" s="13"/>
      <c r="E6" s="13"/>
      <c r="F6" s="13"/>
      <c r="G6" s="13"/>
      <c r="H6" s="13"/>
    </row>
    <row r="7" spans="1:8" s="14" customFormat="1" ht="19.5" customHeight="1">
      <c r="A7" s="84" t="s">
        <v>19</v>
      </c>
      <c r="B7" s="84"/>
      <c r="C7" s="84"/>
      <c r="D7" s="84"/>
      <c r="E7" s="84"/>
      <c r="F7" s="84"/>
      <c r="G7" s="84"/>
      <c r="H7" s="84"/>
    </row>
    <row r="8" spans="1:8" ht="27" customHeight="1" thickBot="1">
      <c r="A8" s="15"/>
      <c r="B8" s="15"/>
      <c r="C8" s="85" t="s">
        <v>42</v>
      </c>
      <c r="D8" s="86"/>
      <c r="E8" s="86"/>
      <c r="F8" s="86"/>
      <c r="G8" s="86"/>
      <c r="H8" s="86"/>
    </row>
    <row r="9" spans="1:8" s="20" customFormat="1" ht="46.5" customHeight="1">
      <c r="A9" s="16" t="s">
        <v>20</v>
      </c>
      <c r="B9" s="17" t="s">
        <v>21</v>
      </c>
      <c r="C9" s="18"/>
      <c r="D9" s="17" t="s">
        <v>0</v>
      </c>
      <c r="E9" s="17" t="s">
        <v>1</v>
      </c>
      <c r="F9" s="17" t="s">
        <v>2</v>
      </c>
      <c r="G9" s="17" t="s">
        <v>22</v>
      </c>
      <c r="H9" s="19" t="s">
        <v>16</v>
      </c>
    </row>
    <row r="10" spans="1:8" s="14" customFormat="1" ht="13.5">
      <c r="A10" s="87" t="s">
        <v>23</v>
      </c>
      <c r="B10" s="88"/>
      <c r="C10" s="88"/>
      <c r="D10" s="88"/>
      <c r="E10" s="88"/>
      <c r="F10" s="88"/>
      <c r="G10" s="88"/>
      <c r="H10" s="89"/>
    </row>
    <row r="11" spans="1:8" s="26" customFormat="1" ht="13.5">
      <c r="A11" s="21"/>
      <c r="B11" s="22"/>
      <c r="C11" s="23">
        <v>1</v>
      </c>
      <c r="D11" s="22" t="s">
        <v>3</v>
      </c>
      <c r="E11" s="22">
        <v>12</v>
      </c>
      <c r="F11" s="22">
        <v>1</v>
      </c>
      <c r="G11" s="24">
        <v>230000</v>
      </c>
      <c r="H11" s="25">
        <f>E11*F11*G11</f>
        <v>2760000</v>
      </c>
    </row>
    <row r="12" spans="1:8" s="26" customFormat="1" ht="13.5">
      <c r="A12" s="21"/>
      <c r="B12" s="22"/>
      <c r="C12" s="23">
        <v>2</v>
      </c>
      <c r="D12" s="22" t="s">
        <v>4</v>
      </c>
      <c r="E12" s="22">
        <v>12</v>
      </c>
      <c r="F12" s="22">
        <v>1</v>
      </c>
      <c r="G12" s="24">
        <v>165000</v>
      </c>
      <c r="H12" s="25">
        <f>E12*F12*G12</f>
        <v>1980000</v>
      </c>
    </row>
    <row r="13" spans="1:8" s="26" customFormat="1" ht="13.5">
      <c r="A13" s="21"/>
      <c r="B13" s="22"/>
      <c r="C13" s="23">
        <v>3</v>
      </c>
      <c r="D13" s="22" t="s">
        <v>5</v>
      </c>
      <c r="E13" s="22">
        <v>12</v>
      </c>
      <c r="F13" s="22">
        <v>1</v>
      </c>
      <c r="G13" s="24">
        <v>220000</v>
      </c>
      <c r="H13" s="25">
        <f>E13*F13*G13</f>
        <v>2640000</v>
      </c>
    </row>
    <row r="14" spans="1:8" s="26" customFormat="1" ht="13.5">
      <c r="A14" s="21"/>
      <c r="B14" s="22"/>
      <c r="C14" s="23">
        <v>4</v>
      </c>
      <c r="D14" s="22" t="s">
        <v>6</v>
      </c>
      <c r="E14" s="22">
        <v>12</v>
      </c>
      <c r="F14" s="22">
        <v>2</v>
      </c>
      <c r="G14" s="24">
        <v>125000</v>
      </c>
      <c r="H14" s="25">
        <f>E14*F14*G14</f>
        <v>3000000</v>
      </c>
    </row>
    <row r="15" spans="1:10" s="30" customFormat="1" ht="19.5" customHeight="1">
      <c r="A15" s="27" t="s">
        <v>24</v>
      </c>
      <c r="B15" s="2"/>
      <c r="C15" s="28"/>
      <c r="D15" s="2" t="s">
        <v>16</v>
      </c>
      <c r="E15" s="2"/>
      <c r="F15" s="2">
        <f>SUM(F11:F14)</f>
        <v>5</v>
      </c>
      <c r="G15" s="2">
        <f>SUM(G11:G14)</f>
        <v>740000</v>
      </c>
      <c r="H15" s="29">
        <f>SUM(H11:H14)</f>
        <v>10380000</v>
      </c>
      <c r="J15" s="31"/>
    </row>
    <row r="16" spans="1:8" s="14" customFormat="1" ht="16.5" customHeight="1">
      <c r="A16" s="79" t="s">
        <v>8</v>
      </c>
      <c r="B16" s="80"/>
      <c r="C16" s="80"/>
      <c r="D16" s="80"/>
      <c r="E16" s="80"/>
      <c r="F16" s="80"/>
      <c r="G16" s="80"/>
      <c r="H16" s="81"/>
    </row>
    <row r="17" spans="1:8" s="26" customFormat="1" ht="13.5">
      <c r="A17" s="21"/>
      <c r="B17" s="32"/>
      <c r="C17" s="33">
        <v>1</v>
      </c>
      <c r="D17" s="32" t="s">
        <v>9</v>
      </c>
      <c r="E17" s="32">
        <v>12</v>
      </c>
      <c r="F17" s="32">
        <v>1</v>
      </c>
      <c r="G17" s="34">
        <v>220000</v>
      </c>
      <c r="H17" s="25">
        <f aca="true" t="shared" si="0" ref="H17:H22">E17*F17*G17</f>
        <v>2640000</v>
      </c>
    </row>
    <row r="18" spans="1:8" s="26" customFormat="1" ht="13.5">
      <c r="A18" s="21"/>
      <c r="B18" s="32"/>
      <c r="C18" s="33">
        <v>2</v>
      </c>
      <c r="D18" s="32" t="s">
        <v>25</v>
      </c>
      <c r="E18" s="32">
        <v>12</v>
      </c>
      <c r="F18" s="32">
        <v>4</v>
      </c>
      <c r="G18" s="34">
        <v>200000</v>
      </c>
      <c r="H18" s="25">
        <f t="shared" si="0"/>
        <v>9600000</v>
      </c>
    </row>
    <row r="19" spans="1:8" s="26" customFormat="1" ht="13.5">
      <c r="A19" s="21"/>
      <c r="B19" s="32"/>
      <c r="C19" s="33">
        <v>3</v>
      </c>
      <c r="D19" s="32" t="s">
        <v>26</v>
      </c>
      <c r="E19" s="32">
        <v>6</v>
      </c>
      <c r="F19" s="32">
        <v>4</v>
      </c>
      <c r="G19" s="34">
        <v>200000</v>
      </c>
      <c r="H19" s="25">
        <f t="shared" si="0"/>
        <v>4800000</v>
      </c>
    </row>
    <row r="20" spans="1:8" s="26" customFormat="1" ht="13.5">
      <c r="A20" s="21"/>
      <c r="B20" s="32"/>
      <c r="C20" s="33">
        <v>4</v>
      </c>
      <c r="D20" s="32" t="s">
        <v>26</v>
      </c>
      <c r="E20" s="32">
        <v>8</v>
      </c>
      <c r="F20" s="32">
        <v>5</v>
      </c>
      <c r="G20" s="34">
        <v>200000</v>
      </c>
      <c r="H20" s="25">
        <f t="shared" si="0"/>
        <v>8000000</v>
      </c>
    </row>
    <row r="21" spans="1:8" s="26" customFormat="1" ht="13.5">
      <c r="A21" s="21"/>
      <c r="B21" s="32"/>
      <c r="C21" s="33">
        <v>5</v>
      </c>
      <c r="D21" s="32" t="s">
        <v>27</v>
      </c>
      <c r="E21" s="32">
        <v>12</v>
      </c>
      <c r="F21" s="32">
        <v>4</v>
      </c>
      <c r="G21" s="34">
        <v>95000</v>
      </c>
      <c r="H21" s="25">
        <f t="shared" si="0"/>
        <v>4560000</v>
      </c>
    </row>
    <row r="22" spans="1:8" s="30" customFormat="1" ht="14.25">
      <c r="A22" s="21"/>
      <c r="B22" s="35"/>
      <c r="C22" s="33">
        <v>6</v>
      </c>
      <c r="D22" s="32" t="s">
        <v>28</v>
      </c>
      <c r="E22" s="32">
        <v>12</v>
      </c>
      <c r="F22" s="36">
        <v>1</v>
      </c>
      <c r="G22" s="34">
        <v>200000</v>
      </c>
      <c r="H22" s="25">
        <f t="shared" si="0"/>
        <v>2400000</v>
      </c>
    </row>
    <row r="23" spans="1:8" s="30" customFormat="1" ht="14.25">
      <c r="A23" s="37" t="s">
        <v>24</v>
      </c>
      <c r="B23" s="38"/>
      <c r="C23" s="39"/>
      <c r="D23" s="2" t="s">
        <v>16</v>
      </c>
      <c r="E23" s="38"/>
      <c r="F23" s="40">
        <f>SUM(F17:F22)</f>
        <v>19</v>
      </c>
      <c r="G23" s="40">
        <f>SUM(G17:G22)</f>
        <v>1115000</v>
      </c>
      <c r="H23" s="29">
        <f>SUM(H17:H22)</f>
        <v>32000000</v>
      </c>
    </row>
    <row r="24" spans="1:8" s="14" customFormat="1" ht="14.25">
      <c r="A24" s="79" t="s">
        <v>17</v>
      </c>
      <c r="B24" s="80"/>
      <c r="C24" s="80"/>
      <c r="D24" s="80"/>
      <c r="E24" s="80"/>
      <c r="F24" s="80"/>
      <c r="G24" s="80"/>
      <c r="H24" s="81"/>
    </row>
    <row r="25" spans="1:8" s="26" customFormat="1" ht="13.5">
      <c r="A25" s="41"/>
      <c r="B25" s="32"/>
      <c r="C25" s="33">
        <v>1</v>
      </c>
      <c r="D25" s="42" t="s">
        <v>29</v>
      </c>
      <c r="E25" s="32">
        <v>12</v>
      </c>
      <c r="F25" s="32">
        <v>1</v>
      </c>
      <c r="G25" s="34">
        <v>100000</v>
      </c>
      <c r="H25" s="25">
        <f>E25*F25*G25</f>
        <v>1200000</v>
      </c>
    </row>
    <row r="26" spans="1:8" s="30" customFormat="1" ht="14.25">
      <c r="A26" s="43" t="s">
        <v>30</v>
      </c>
      <c r="B26" s="44"/>
      <c r="C26" s="45"/>
      <c r="D26" s="2" t="s">
        <v>16</v>
      </c>
      <c r="E26" s="44"/>
      <c r="F26" s="46">
        <f>F25</f>
        <v>1</v>
      </c>
      <c r="G26" s="46">
        <f>G25</f>
        <v>100000</v>
      </c>
      <c r="H26" s="47">
        <f>H25</f>
        <v>1200000</v>
      </c>
    </row>
    <row r="27" spans="1:8" s="30" customFormat="1" ht="14.25">
      <c r="A27" s="90" t="s">
        <v>11</v>
      </c>
      <c r="B27" s="91"/>
      <c r="C27" s="91"/>
      <c r="D27" s="91"/>
      <c r="E27" s="91"/>
      <c r="F27" s="91"/>
      <c r="G27" s="91"/>
      <c r="H27" s="92"/>
    </row>
    <row r="28" spans="1:8" s="26" customFormat="1" ht="13.5">
      <c r="A28" s="48"/>
      <c r="B28" s="22"/>
      <c r="C28" s="23">
        <v>1</v>
      </c>
      <c r="D28" s="22" t="s">
        <v>31</v>
      </c>
      <c r="E28" s="22">
        <v>12</v>
      </c>
      <c r="F28" s="22">
        <v>1</v>
      </c>
      <c r="G28" s="24">
        <v>210000</v>
      </c>
      <c r="H28" s="25">
        <f>E28*F28*G28</f>
        <v>2520000</v>
      </c>
    </row>
    <row r="29" spans="1:8" s="26" customFormat="1" ht="13.5">
      <c r="A29" s="21"/>
      <c r="B29" s="22"/>
      <c r="C29" s="23">
        <v>2</v>
      </c>
      <c r="D29" s="22" t="s">
        <v>13</v>
      </c>
      <c r="E29" s="22">
        <v>12</v>
      </c>
      <c r="F29" s="22">
        <v>6</v>
      </c>
      <c r="G29" s="24">
        <v>200000</v>
      </c>
      <c r="H29" s="25">
        <f>E29*F29*G29</f>
        <v>14400000</v>
      </c>
    </row>
    <row r="30" spans="1:8" s="26" customFormat="1" ht="13.5" hidden="1">
      <c r="A30" s="21"/>
      <c r="B30" s="22"/>
      <c r="C30" s="23"/>
      <c r="D30" s="22"/>
      <c r="E30" s="22"/>
      <c r="F30" s="22"/>
      <c r="G30" s="24"/>
      <c r="H30" s="25"/>
    </row>
    <row r="31" spans="1:8" s="26" customFormat="1" ht="13.5" hidden="1">
      <c r="A31" s="21"/>
      <c r="B31" s="22"/>
      <c r="C31" s="23"/>
      <c r="D31" s="22"/>
      <c r="E31" s="22"/>
      <c r="F31" s="22"/>
      <c r="G31" s="24"/>
      <c r="H31" s="25"/>
    </row>
    <row r="32" spans="1:8" s="26" customFormat="1" ht="13.5" hidden="1">
      <c r="A32" s="21"/>
      <c r="B32" s="22"/>
      <c r="C32" s="23"/>
      <c r="D32" s="22"/>
      <c r="E32" s="22"/>
      <c r="F32" s="22"/>
      <c r="G32" s="24"/>
      <c r="H32" s="25"/>
    </row>
    <row r="33" spans="1:8" s="26" customFormat="1" ht="13.5" hidden="1">
      <c r="A33" s="21"/>
      <c r="B33" s="22"/>
      <c r="C33" s="23"/>
      <c r="D33" s="22"/>
      <c r="E33" s="22"/>
      <c r="F33" s="22"/>
      <c r="G33" s="24"/>
      <c r="H33" s="25"/>
    </row>
    <row r="34" spans="1:8" s="26" customFormat="1" ht="13.5" hidden="1">
      <c r="A34" s="48"/>
      <c r="B34" s="22"/>
      <c r="C34" s="23"/>
      <c r="D34" s="22"/>
      <c r="E34" s="22"/>
      <c r="F34" s="22"/>
      <c r="G34" s="24"/>
      <c r="H34" s="25"/>
    </row>
    <row r="35" spans="1:8" s="26" customFormat="1" ht="13.5" hidden="1">
      <c r="A35" s="49"/>
      <c r="B35" s="22"/>
      <c r="C35" s="23"/>
      <c r="D35" s="22"/>
      <c r="E35" s="22"/>
      <c r="F35" s="22"/>
      <c r="G35" s="24"/>
      <c r="H35" s="25"/>
    </row>
    <row r="36" spans="1:8" s="26" customFormat="1" ht="14.25">
      <c r="A36" s="43" t="s">
        <v>24</v>
      </c>
      <c r="B36" s="44"/>
      <c r="C36" s="45"/>
      <c r="D36" s="2" t="s">
        <v>16</v>
      </c>
      <c r="E36" s="44"/>
      <c r="F36" s="46">
        <f>SUM(F28:F35)</f>
        <v>7</v>
      </c>
      <c r="G36" s="46">
        <f>SUM(G28:G35)</f>
        <v>410000</v>
      </c>
      <c r="H36" s="29">
        <f>SUM(H28:H35)</f>
        <v>16920000</v>
      </c>
    </row>
    <row r="37" spans="1:8" s="30" customFormat="1" ht="14.25">
      <c r="A37" s="79" t="s">
        <v>14</v>
      </c>
      <c r="B37" s="80"/>
      <c r="C37" s="80"/>
      <c r="D37" s="80"/>
      <c r="E37" s="80"/>
      <c r="F37" s="80"/>
      <c r="G37" s="80"/>
      <c r="H37" s="81"/>
    </row>
    <row r="38" spans="1:8" s="26" customFormat="1" ht="13.5">
      <c r="A38" s="21"/>
      <c r="B38" s="32"/>
      <c r="C38" s="33">
        <v>1</v>
      </c>
      <c r="D38" s="32" t="s">
        <v>12</v>
      </c>
      <c r="E38" s="32">
        <v>12</v>
      </c>
      <c r="F38" s="32">
        <v>5</v>
      </c>
      <c r="G38" s="34">
        <v>200000</v>
      </c>
      <c r="H38" s="50">
        <f>E38*F38*G38</f>
        <v>12000000</v>
      </c>
    </row>
    <row r="39" spans="1:8" s="26" customFormat="1" ht="13.5">
      <c r="A39" s="51"/>
      <c r="B39" s="22"/>
      <c r="C39" s="23">
        <v>2</v>
      </c>
      <c r="D39" s="22" t="s">
        <v>10</v>
      </c>
      <c r="E39" s="32">
        <v>12</v>
      </c>
      <c r="F39" s="22">
        <v>8</v>
      </c>
      <c r="G39" s="24">
        <v>200000</v>
      </c>
      <c r="H39" s="25">
        <f>E39*F39*G39</f>
        <v>19200000</v>
      </c>
    </row>
    <row r="40" spans="1:8" s="26" customFormat="1" ht="13.5">
      <c r="A40" s="52"/>
      <c r="B40" s="22"/>
      <c r="C40" s="23">
        <v>3</v>
      </c>
      <c r="D40" s="22" t="s">
        <v>15</v>
      </c>
      <c r="E40" s="32">
        <v>12</v>
      </c>
      <c r="F40" s="22">
        <v>1</v>
      </c>
      <c r="G40" s="24">
        <v>100000</v>
      </c>
      <c r="H40" s="25">
        <f>E40*F40*G40</f>
        <v>1200000</v>
      </c>
    </row>
    <row r="41" spans="1:8" s="30" customFormat="1" ht="14.25">
      <c r="A41" s="43" t="s">
        <v>24</v>
      </c>
      <c r="B41" s="44"/>
      <c r="C41" s="45"/>
      <c r="D41" s="2" t="s">
        <v>16</v>
      </c>
      <c r="E41" s="44"/>
      <c r="F41" s="46">
        <f>SUM(F38:F40)</f>
        <v>14</v>
      </c>
      <c r="G41" s="46">
        <f>SUM(G38:G40)</f>
        <v>500000</v>
      </c>
      <c r="H41" s="29">
        <f>SUM(H38:H40)</f>
        <v>32400000</v>
      </c>
    </row>
    <row r="42" spans="1:8" s="14" customFormat="1" ht="14.25">
      <c r="A42" s="53"/>
      <c r="B42" s="54"/>
      <c r="C42" s="55"/>
      <c r="D42" s="54"/>
      <c r="E42" s="54"/>
      <c r="F42" s="56" t="s">
        <v>32</v>
      </c>
      <c r="G42" s="57"/>
      <c r="H42" s="58"/>
    </row>
    <row r="43" spans="1:8" s="14" customFormat="1" ht="13.5">
      <c r="A43" s="53"/>
      <c r="B43" s="54"/>
      <c r="C43" s="55"/>
      <c r="D43" s="54"/>
      <c r="E43" s="4"/>
      <c r="F43" s="4"/>
      <c r="G43" s="3"/>
      <c r="H43" s="59"/>
    </row>
    <row r="44" spans="1:8" s="30" customFormat="1" ht="14.25">
      <c r="A44" s="43"/>
      <c r="B44" s="56"/>
      <c r="C44" s="28">
        <v>1</v>
      </c>
      <c r="D44" s="56" t="s">
        <v>33</v>
      </c>
      <c r="E44" s="46">
        <v>12</v>
      </c>
      <c r="F44" s="46">
        <v>1</v>
      </c>
      <c r="G44" s="60">
        <v>200000</v>
      </c>
      <c r="H44" s="50">
        <f>E44*F44*G44</f>
        <v>2400000</v>
      </c>
    </row>
    <row r="45" spans="1:8" s="30" customFormat="1" ht="14.25">
      <c r="A45" s="43"/>
      <c r="B45" s="56"/>
      <c r="C45" s="28">
        <v>2</v>
      </c>
      <c r="D45" s="56" t="s">
        <v>34</v>
      </c>
      <c r="E45" s="46">
        <v>12</v>
      </c>
      <c r="F45" s="46">
        <v>1</v>
      </c>
      <c r="G45" s="60">
        <v>150000</v>
      </c>
      <c r="H45" s="50">
        <f>E45*F45*G45</f>
        <v>1800000</v>
      </c>
    </row>
    <row r="46" spans="1:8" s="30" customFormat="1" ht="14.25">
      <c r="A46" s="43"/>
      <c r="B46" s="56"/>
      <c r="C46" s="28">
        <v>3</v>
      </c>
      <c r="D46" s="56" t="s">
        <v>35</v>
      </c>
      <c r="E46" s="46">
        <v>10</v>
      </c>
      <c r="F46" s="46">
        <v>1</v>
      </c>
      <c r="G46" s="61">
        <v>140000</v>
      </c>
      <c r="H46" s="50">
        <f>E46*F46*G46</f>
        <v>1400000</v>
      </c>
    </row>
    <row r="47" spans="1:8" s="30" customFormat="1" ht="14.25">
      <c r="A47" s="43"/>
      <c r="B47" s="56"/>
      <c r="C47" s="28">
        <v>4</v>
      </c>
      <c r="D47" s="6" t="s">
        <v>7</v>
      </c>
      <c r="E47" s="2">
        <v>12</v>
      </c>
      <c r="F47" s="2">
        <v>2</v>
      </c>
      <c r="G47" s="62">
        <v>140000</v>
      </c>
      <c r="H47" s="25">
        <f>E47*F47*G47</f>
        <v>3360000</v>
      </c>
    </row>
    <row r="48" spans="1:8" s="30" customFormat="1" ht="14.25">
      <c r="A48" s="63"/>
      <c r="B48" s="64"/>
      <c r="C48" s="65"/>
      <c r="D48" s="2" t="s">
        <v>16</v>
      </c>
      <c r="E48" s="2"/>
      <c r="F48" s="2">
        <f>SUM(F43:F47)</f>
        <v>5</v>
      </c>
      <c r="G48" s="66">
        <f>SUM(G44:G47)</f>
        <v>630000</v>
      </c>
      <c r="H48" s="67">
        <f>SUM(H43:H47)</f>
        <v>8960000</v>
      </c>
    </row>
    <row r="49" spans="1:8" s="8" customFormat="1" ht="18" thickBot="1">
      <c r="A49" s="68" t="s">
        <v>18</v>
      </c>
      <c r="B49" s="69"/>
      <c r="C49" s="70"/>
      <c r="D49" s="69" t="s">
        <v>16</v>
      </c>
      <c r="E49" s="69"/>
      <c r="F49" s="71">
        <f>F48+F41+F36+F26+F23+F15</f>
        <v>51</v>
      </c>
      <c r="G49" s="71">
        <f>G41+G36+G26+G23+G15+G48</f>
        <v>3495000</v>
      </c>
      <c r="H49" s="72">
        <f>H41+H36+H26+H23+H15+H48</f>
        <v>101860000</v>
      </c>
    </row>
    <row r="52" spans="3:9" s="7" customFormat="1" ht="17.25">
      <c r="C52" s="9"/>
      <c r="D52" s="74" t="s">
        <v>36</v>
      </c>
      <c r="I52" s="7" t="s">
        <v>37</v>
      </c>
    </row>
  </sheetData>
  <sheetProtection/>
  <mergeCells count="10">
    <mergeCell ref="G2:H2"/>
    <mergeCell ref="A37:H37"/>
    <mergeCell ref="G4:H4"/>
    <mergeCell ref="A5:H5"/>
    <mergeCell ref="A7:H7"/>
    <mergeCell ref="C8:H8"/>
    <mergeCell ref="A10:H10"/>
    <mergeCell ref="A16:H16"/>
    <mergeCell ref="A24:H24"/>
    <mergeCell ref="A27:H27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2022-09-09T09:56:10Z</dcterms:modified>
  <cp:category/>
  <cp:version/>
  <cp:contentType/>
  <cp:contentStatus/>
</cp:coreProperties>
</file>